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795" yWindow="795" windowWidth="13230" windowHeight="115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Лист1!$A$12:$N$12</definedName>
    <definedName name="_xlnm.Print_Area" localSheetId="0">Лист1!$A$1:$P$27</definedName>
  </definedNames>
  <calcPr calcId="145621"/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M20" i="1"/>
  <c r="N20" i="1"/>
  <c r="L20" i="1"/>
  <c r="L23" i="1"/>
  <c r="M23" i="1"/>
  <c r="N23" i="1"/>
  <c r="O22" i="1"/>
  <c r="O21" i="1"/>
  <c r="M24" i="1" l="1"/>
  <c r="O23" i="1"/>
  <c r="L24" i="1"/>
  <c r="N24" i="1"/>
  <c r="E24" i="1" l="1"/>
  <c r="O14" i="1" l="1"/>
  <c r="O20" i="1" s="1"/>
  <c r="Q23" i="1" l="1"/>
  <c r="Q20" i="1" l="1"/>
  <c r="O24" i="1"/>
  <c r="Q24" i="1" s="1"/>
</calcChain>
</file>

<file path=xl/sharedStrings.xml><?xml version="1.0" encoding="utf-8"?>
<sst xmlns="http://schemas.openxmlformats.org/spreadsheetml/2006/main" count="65" uniqueCount="47">
  <si>
    <t>№ п/п</t>
  </si>
  <si>
    <t>Адрес объекта
(наименование объекта)</t>
  </si>
  <si>
    <t>Ед.
измер.</t>
  </si>
  <si>
    <t>Кол-во</t>
  </si>
  <si>
    <t>Вид выполняемых работ</t>
  </si>
  <si>
    <t>СОГЛАСОВАНО</t>
  </si>
  <si>
    <t xml:space="preserve">Заместитель префекта Троицкого </t>
  </si>
  <si>
    <t xml:space="preserve">и Новомосковского административных  </t>
  </si>
  <si>
    <t>округов города Москвы</t>
  </si>
  <si>
    <t>____________ М.В. Афалов</t>
  </si>
  <si>
    <t>Глава администрации</t>
  </si>
  <si>
    <t>муниципального образования</t>
  </si>
  <si>
    <t>Муниципальное образование</t>
  </si>
  <si>
    <t>Тип объекта (дворовая территория, деревня, село парк, улица)</t>
  </si>
  <si>
    <t xml:space="preserve">Наименование объекта благоустройства, расположенных  на дворовой территории
(МАФ, АБП, газон и т.д.) </t>
  </si>
  <si>
    <t>Финансирование</t>
  </si>
  <si>
    <t xml:space="preserve">
Площадь*,
 кв.м, </t>
  </si>
  <si>
    <t>Привязка выполнения работ (детская площадка, спортивная площадка, зона тихого отдыха, др. )</t>
  </si>
  <si>
    <t>устройство</t>
  </si>
  <si>
    <t>Хар-ка и тип материала</t>
  </si>
  <si>
    <t>Субсидии из бюджета
г. Москвы (руб)</t>
  </si>
  <si>
    <t>Патенты (руб)</t>
  </si>
  <si>
    <t>Местный бюджет (руб)</t>
  </si>
  <si>
    <t>Сумма (руб)</t>
  </si>
  <si>
    <t>м2</t>
  </si>
  <si>
    <t>шт</t>
  </si>
  <si>
    <t>Кленовское</t>
  </si>
  <si>
    <t>деревня</t>
  </si>
  <si>
    <t>ВСЕГО:</t>
  </si>
  <si>
    <t>итого:</t>
  </si>
  <si>
    <t>А. М. Чигаев</t>
  </si>
  <si>
    <t>территория жилой застройки</t>
  </si>
  <si>
    <t xml:space="preserve">Адресный перечень по благоустройству территории жилой застройки Троицкого и Новомосковского административных округов в 2019 году           </t>
  </si>
  <si>
    <t>село</t>
  </si>
  <si>
    <t>установка</t>
  </si>
  <si>
    <r>
      <t>______</t>
    </r>
    <r>
      <rPr>
        <b/>
        <u/>
        <sz val="10"/>
        <rFont val="Times New Roman"/>
        <family val="1"/>
        <charset val="204"/>
      </rPr>
      <t xml:space="preserve">      </t>
    </r>
    <r>
      <rPr>
        <b/>
        <sz val="10"/>
        <rFont val="Times New Roman"/>
        <family val="1"/>
        <charset val="204"/>
      </rPr>
      <t xml:space="preserve">______ </t>
    </r>
  </si>
  <si>
    <t xml:space="preserve"> в рамках реализации Государственной программы "Мой район" на территории ТиНАО Экономия Патенты</t>
  </si>
  <si>
    <t>с. Сальково</t>
  </si>
  <si>
    <t>д. Зыбино</t>
  </si>
  <si>
    <t>установка МАФ (качели)</t>
  </si>
  <si>
    <t>Установка МАФ (качели балансир)</t>
  </si>
  <si>
    <t>Установка МАФ (песочница)</t>
  </si>
  <si>
    <t>Установка МАФ (диван парковый)</t>
  </si>
  <si>
    <t>Установка МАФ (урна)</t>
  </si>
  <si>
    <t>Установка МАФ (велопарковка на 5 мест)</t>
  </si>
  <si>
    <t>Устройство резинового покрытия</t>
  </si>
  <si>
    <t>песок, щебень, бетон , асфальт, резиновая крошка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</si>
</sst>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2" fontId="3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0" fillId="3" borderId="0" xfId="0" applyFill="1"/>
    <xf numFmtId="4" fontId="0" fillId="3" borderId="0" xfId="0" applyNumberFormat="1" applyFill="1"/>
    <xf numFmtId="0" fontId="7" fillId="3" borderId="0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164" fontId="7" fillId="0" borderId="8" xfId="0" applyNumberFormat="1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4" fontId="10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2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3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view="pageBreakPreview" zoomScale="80" zoomScaleNormal="130" zoomScaleSheetLayoutView="80" workbookViewId="0">
      <pane ySplit="13" topLeftCell="A14" activePane="bottomLeft" state="frozen"/>
      <selection pane="bottomLeft" activeCell="N22" sqref="N22"/>
    </sheetView>
  </sheetViews>
  <sheetFormatPr defaultRowHeight="15" x14ac:dyDescent="0.25"/>
  <cols>
    <col min="1" max="1" width="8" customWidth="1"/>
    <col min="2" max="2" width="16.42578125" customWidth="1"/>
    <col min="3" max="3" width="23.28515625" customWidth="1"/>
    <col min="4" max="4" width="30.28515625" customWidth="1"/>
    <col min="5" max="5" width="11.42578125" customWidth="1"/>
    <col min="6" max="6" width="16.5703125" style="43" customWidth="1"/>
    <col min="7" max="7" width="16.5703125" customWidth="1"/>
    <col min="8" max="8" width="6.42578125" customWidth="1"/>
    <col min="9" max="9" width="11.7109375" customWidth="1"/>
    <col min="10" max="10" width="10.28515625" customWidth="1"/>
    <col min="11" max="11" width="22.42578125" customWidth="1"/>
    <col min="12" max="12" width="16.28515625" customWidth="1"/>
    <col min="13" max="13" width="12.85546875" customWidth="1"/>
    <col min="14" max="14" width="16" customWidth="1"/>
    <col min="15" max="15" width="15" customWidth="1"/>
    <col min="16" max="16" width="3.5703125" customWidth="1"/>
    <col min="17" max="17" width="16.85546875" customWidth="1"/>
    <col min="18" max="18" width="3.5703125" customWidth="1"/>
    <col min="20" max="20" width="19.7109375" customWidth="1"/>
    <col min="21" max="21" width="33.140625" customWidth="1"/>
  </cols>
  <sheetData>
    <row r="1" spans="1:23" x14ac:dyDescent="0.25">
      <c r="A1" s="11" t="s">
        <v>5</v>
      </c>
      <c r="B1" s="11"/>
      <c r="C1" s="11"/>
      <c r="D1" s="2"/>
      <c r="E1" s="12"/>
      <c r="F1" s="42"/>
      <c r="G1" s="3"/>
      <c r="H1" s="3"/>
      <c r="I1" s="4"/>
      <c r="J1" s="4"/>
      <c r="K1" s="3"/>
      <c r="L1" s="5"/>
      <c r="M1" s="14"/>
      <c r="N1" s="15" t="s">
        <v>5</v>
      </c>
      <c r="O1" s="15"/>
    </row>
    <row r="2" spans="1:23" x14ac:dyDescent="0.25">
      <c r="A2" s="11"/>
      <c r="B2" s="11"/>
      <c r="C2" s="11"/>
      <c r="D2" s="2"/>
      <c r="E2" s="12"/>
      <c r="F2" s="42"/>
      <c r="G2" s="3"/>
      <c r="H2" s="3"/>
      <c r="I2" s="4"/>
      <c r="J2" s="4"/>
      <c r="K2" s="3"/>
      <c r="L2" s="5"/>
      <c r="M2" s="13"/>
      <c r="N2" s="14"/>
      <c r="O2" s="14"/>
      <c r="P2" s="15"/>
    </row>
    <row r="3" spans="1:23" x14ac:dyDescent="0.25">
      <c r="A3" s="105" t="s">
        <v>10</v>
      </c>
      <c r="B3" s="105"/>
      <c r="C3" s="105"/>
      <c r="D3" s="105"/>
      <c r="E3" s="12"/>
      <c r="F3" s="42"/>
      <c r="G3" s="3"/>
      <c r="H3" s="3"/>
      <c r="I3" s="4"/>
      <c r="J3" s="4"/>
      <c r="K3" s="3"/>
      <c r="L3" s="5"/>
      <c r="M3" s="13"/>
      <c r="N3" s="16" t="s">
        <v>6</v>
      </c>
      <c r="O3" s="16"/>
      <c r="P3" s="17"/>
    </row>
    <row r="4" spans="1:23" x14ac:dyDescent="0.25">
      <c r="A4" s="105" t="s">
        <v>11</v>
      </c>
      <c r="B4" s="105"/>
      <c r="C4" s="105"/>
      <c r="D4" s="105"/>
      <c r="E4" s="12"/>
      <c r="F4" s="42"/>
      <c r="G4" s="3"/>
      <c r="H4" s="3"/>
      <c r="I4" s="4"/>
      <c r="J4" s="4"/>
      <c r="K4" s="3"/>
      <c r="L4" s="5"/>
      <c r="M4" s="13"/>
      <c r="N4" s="16" t="s">
        <v>7</v>
      </c>
      <c r="O4" s="16"/>
      <c r="P4" s="17"/>
    </row>
    <row r="5" spans="1:23" x14ac:dyDescent="0.25">
      <c r="A5" s="11"/>
      <c r="B5" s="11"/>
      <c r="C5" s="11"/>
      <c r="D5" s="2"/>
      <c r="E5" s="12"/>
      <c r="F5" s="42"/>
      <c r="G5" s="3"/>
      <c r="H5" s="3"/>
      <c r="I5" s="4"/>
      <c r="J5" s="4"/>
      <c r="K5" s="3"/>
      <c r="L5" s="5"/>
      <c r="M5" s="13"/>
      <c r="N5" s="16" t="s">
        <v>8</v>
      </c>
      <c r="O5" s="16"/>
      <c r="P5" s="17"/>
      <c r="S5" s="32"/>
    </row>
    <row r="6" spans="1:23" x14ac:dyDescent="0.25">
      <c r="A6" s="104" t="s">
        <v>35</v>
      </c>
      <c r="B6" s="104"/>
      <c r="C6" s="58" t="s">
        <v>30</v>
      </c>
      <c r="D6" s="2"/>
      <c r="E6" s="12"/>
      <c r="F6" s="42"/>
      <c r="G6" s="3"/>
      <c r="H6" s="3"/>
      <c r="I6" s="4"/>
      <c r="J6" s="4"/>
      <c r="K6" s="3"/>
      <c r="L6" s="5"/>
      <c r="M6" s="13"/>
      <c r="N6" s="16" t="s">
        <v>9</v>
      </c>
      <c r="O6" s="16"/>
      <c r="P6" s="17"/>
      <c r="S6" s="34"/>
      <c r="T6" s="27"/>
      <c r="U6" s="33"/>
    </row>
    <row r="7" spans="1:23" x14ac:dyDescent="0.25">
      <c r="A7" s="11"/>
      <c r="B7" s="11"/>
      <c r="C7" s="11"/>
      <c r="D7" s="2"/>
      <c r="E7" s="12"/>
      <c r="F7" s="42"/>
      <c r="G7" s="3"/>
      <c r="H7" s="3"/>
      <c r="I7" s="4"/>
      <c r="J7" s="4"/>
      <c r="K7" s="3"/>
      <c r="L7" s="5"/>
      <c r="M7" s="13"/>
      <c r="N7" s="16"/>
      <c r="O7" s="16"/>
      <c r="P7" s="17"/>
      <c r="S7" s="34"/>
      <c r="T7" s="27"/>
      <c r="U7" s="33"/>
    </row>
    <row r="8" spans="1:23" x14ac:dyDescent="0.25">
      <c r="A8" s="106" t="s">
        <v>32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"/>
      <c r="S8" s="34"/>
      <c r="T8" s="27"/>
      <c r="U8" s="33"/>
    </row>
    <row r="9" spans="1:23" x14ac:dyDescent="0.25">
      <c r="A9" s="106" t="s">
        <v>36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"/>
      <c r="S9" s="34"/>
      <c r="T9" s="28"/>
      <c r="U9" s="33"/>
    </row>
    <row r="10" spans="1:23" x14ac:dyDescent="0.25">
      <c r="A10" s="1"/>
      <c r="B10" s="1"/>
      <c r="C10" s="1"/>
      <c r="D10" s="2"/>
      <c r="E10" s="3"/>
      <c r="F10" s="42"/>
      <c r="G10" s="4"/>
      <c r="H10" s="3"/>
      <c r="I10" s="5"/>
      <c r="J10" s="5"/>
      <c r="K10" s="6"/>
      <c r="L10" s="7"/>
      <c r="M10" s="7"/>
      <c r="N10" s="7"/>
      <c r="O10" s="7"/>
      <c r="S10" s="34"/>
      <c r="T10" s="27"/>
      <c r="U10" s="26"/>
    </row>
    <row r="11" spans="1:23" ht="18.75" x14ac:dyDescent="0.3">
      <c r="A11" s="95" t="s">
        <v>0</v>
      </c>
      <c r="B11" s="95" t="s">
        <v>12</v>
      </c>
      <c r="C11" s="100" t="s">
        <v>13</v>
      </c>
      <c r="D11" s="100" t="s">
        <v>1</v>
      </c>
      <c r="E11" s="102" t="s">
        <v>16</v>
      </c>
      <c r="F11" s="97" t="s">
        <v>14</v>
      </c>
      <c r="G11" s="97" t="s">
        <v>3</v>
      </c>
      <c r="H11" s="97" t="s">
        <v>2</v>
      </c>
      <c r="I11" s="97" t="s">
        <v>19</v>
      </c>
      <c r="J11" s="97" t="s">
        <v>4</v>
      </c>
      <c r="K11" s="99" t="s">
        <v>17</v>
      </c>
      <c r="L11" s="94" t="s">
        <v>15</v>
      </c>
      <c r="M11" s="94"/>
      <c r="N11" s="94"/>
      <c r="O11" s="94"/>
      <c r="S11" s="32"/>
      <c r="T11" s="29"/>
      <c r="U11" s="31"/>
      <c r="W11" s="30"/>
    </row>
    <row r="12" spans="1:23" ht="114" customHeight="1" x14ac:dyDescent="0.25">
      <c r="A12" s="96"/>
      <c r="B12" s="96"/>
      <c r="C12" s="101"/>
      <c r="D12" s="101"/>
      <c r="E12" s="103"/>
      <c r="F12" s="98"/>
      <c r="G12" s="98"/>
      <c r="H12" s="98"/>
      <c r="I12" s="98"/>
      <c r="J12" s="98"/>
      <c r="K12" s="99"/>
      <c r="L12" s="8" t="s">
        <v>20</v>
      </c>
      <c r="M12" s="8" t="s">
        <v>21</v>
      </c>
      <c r="N12" s="8" t="s">
        <v>22</v>
      </c>
      <c r="O12" s="8" t="s">
        <v>23</v>
      </c>
    </row>
    <row r="13" spans="1:23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8</v>
      </c>
      <c r="H13" s="9">
        <v>7</v>
      </c>
      <c r="I13" s="9">
        <v>9</v>
      </c>
      <c r="J13" s="9">
        <v>10</v>
      </c>
      <c r="K13" s="9">
        <v>11</v>
      </c>
      <c r="L13" s="18">
        <v>12</v>
      </c>
      <c r="M13" s="18">
        <v>13</v>
      </c>
      <c r="N13" s="18">
        <v>14</v>
      </c>
      <c r="O13" s="18">
        <v>15</v>
      </c>
    </row>
    <row r="14" spans="1:23" ht="31.5" customHeight="1" x14ac:dyDescent="0.25">
      <c r="A14" s="84">
        <v>1</v>
      </c>
      <c r="B14" s="81" t="s">
        <v>26</v>
      </c>
      <c r="C14" s="87" t="s">
        <v>33</v>
      </c>
      <c r="D14" s="91" t="s">
        <v>37</v>
      </c>
      <c r="E14" s="77">
        <v>1000</v>
      </c>
      <c r="F14" s="35" t="s">
        <v>40</v>
      </c>
      <c r="G14" s="36">
        <v>1</v>
      </c>
      <c r="H14" s="35" t="s">
        <v>25</v>
      </c>
      <c r="I14" s="63" t="s">
        <v>46</v>
      </c>
      <c r="J14" s="35" t="s">
        <v>34</v>
      </c>
      <c r="K14" s="65" t="s">
        <v>31</v>
      </c>
      <c r="L14" s="38">
        <v>0</v>
      </c>
      <c r="M14" s="44">
        <v>30236</v>
      </c>
      <c r="N14" s="38">
        <v>0</v>
      </c>
      <c r="O14" s="37">
        <f>N14+M14+L14</f>
        <v>30236</v>
      </c>
    </row>
    <row r="15" spans="1:23" ht="33" customHeight="1" x14ac:dyDescent="0.25">
      <c r="A15" s="85"/>
      <c r="B15" s="82"/>
      <c r="C15" s="88"/>
      <c r="D15" s="92"/>
      <c r="E15" s="78"/>
      <c r="F15" s="35" t="s">
        <v>41</v>
      </c>
      <c r="G15" s="36">
        <v>1</v>
      </c>
      <c r="H15" s="35" t="s">
        <v>25</v>
      </c>
      <c r="I15" s="90"/>
      <c r="J15" s="35" t="s">
        <v>34</v>
      </c>
      <c r="K15" s="80"/>
      <c r="L15" s="38">
        <v>0</v>
      </c>
      <c r="M15" s="44">
        <v>37640</v>
      </c>
      <c r="N15" s="38">
        <v>0</v>
      </c>
      <c r="O15" s="37">
        <f t="shared" ref="O15:O19" si="0">N15+M15+L15</f>
        <v>37640</v>
      </c>
    </row>
    <row r="16" spans="1:23" ht="35.25" customHeight="1" x14ac:dyDescent="0.25">
      <c r="A16" s="85"/>
      <c r="B16" s="82"/>
      <c r="C16" s="88"/>
      <c r="D16" s="92"/>
      <c r="E16" s="78"/>
      <c r="F16" s="35" t="s">
        <v>42</v>
      </c>
      <c r="G16" s="36">
        <v>2</v>
      </c>
      <c r="H16" s="35" t="s">
        <v>25</v>
      </c>
      <c r="I16" s="90"/>
      <c r="J16" s="35" t="s">
        <v>34</v>
      </c>
      <c r="K16" s="80"/>
      <c r="L16" s="38">
        <v>0</v>
      </c>
      <c r="M16" s="44">
        <v>31644</v>
      </c>
      <c r="N16" s="38">
        <v>0</v>
      </c>
      <c r="O16" s="37">
        <f t="shared" si="0"/>
        <v>31644</v>
      </c>
    </row>
    <row r="17" spans="1:17" ht="33" customHeight="1" x14ac:dyDescent="0.25">
      <c r="A17" s="85"/>
      <c r="B17" s="82"/>
      <c r="C17" s="88"/>
      <c r="D17" s="92"/>
      <c r="E17" s="78"/>
      <c r="F17" s="35" t="s">
        <v>43</v>
      </c>
      <c r="G17" s="36">
        <v>2</v>
      </c>
      <c r="H17" s="35" t="s">
        <v>25</v>
      </c>
      <c r="I17" s="90"/>
      <c r="J17" s="35" t="s">
        <v>34</v>
      </c>
      <c r="K17" s="80"/>
      <c r="L17" s="38">
        <v>0</v>
      </c>
      <c r="M17" s="44">
        <v>5868</v>
      </c>
      <c r="N17" s="38">
        <v>0</v>
      </c>
      <c r="O17" s="37">
        <f t="shared" si="0"/>
        <v>5868</v>
      </c>
    </row>
    <row r="18" spans="1:17" ht="39.75" customHeight="1" x14ac:dyDescent="0.25">
      <c r="A18" s="85"/>
      <c r="B18" s="82"/>
      <c r="C18" s="88"/>
      <c r="D18" s="92"/>
      <c r="E18" s="78"/>
      <c r="F18" s="35" t="s">
        <v>44</v>
      </c>
      <c r="G18" s="36">
        <v>1</v>
      </c>
      <c r="H18" s="35" t="s">
        <v>25</v>
      </c>
      <c r="I18" s="90"/>
      <c r="J18" s="35" t="s">
        <v>34</v>
      </c>
      <c r="K18" s="80"/>
      <c r="L18" s="38">
        <v>0</v>
      </c>
      <c r="M18" s="44">
        <v>17178</v>
      </c>
      <c r="N18" s="38">
        <v>0</v>
      </c>
      <c r="O18" s="37">
        <f t="shared" si="0"/>
        <v>17178</v>
      </c>
    </row>
    <row r="19" spans="1:17" ht="38.25" x14ac:dyDescent="0.25">
      <c r="A19" s="86"/>
      <c r="B19" s="83"/>
      <c r="C19" s="89"/>
      <c r="D19" s="93"/>
      <c r="E19" s="79"/>
      <c r="F19" s="39" t="s">
        <v>45</v>
      </c>
      <c r="G19" s="36">
        <v>4</v>
      </c>
      <c r="H19" s="35" t="s">
        <v>24</v>
      </c>
      <c r="I19" s="64"/>
      <c r="J19" s="35" t="s">
        <v>18</v>
      </c>
      <c r="K19" s="66"/>
      <c r="L19" s="38">
        <v>0</v>
      </c>
      <c r="M19" s="44">
        <v>16000</v>
      </c>
      <c r="N19" s="38">
        <v>0</v>
      </c>
      <c r="O19" s="37">
        <f t="shared" si="0"/>
        <v>16000</v>
      </c>
    </row>
    <row r="20" spans="1:17" x14ac:dyDescent="0.25">
      <c r="A20" s="24" t="s">
        <v>29</v>
      </c>
      <c r="B20" s="19"/>
      <c r="C20" s="20"/>
      <c r="D20" s="21"/>
      <c r="E20" s="23"/>
      <c r="F20" s="21"/>
      <c r="G20" s="22"/>
      <c r="H20" s="21"/>
      <c r="I20" s="20"/>
      <c r="J20" s="21"/>
      <c r="K20" s="20"/>
      <c r="L20" s="25">
        <f>SUM(L14:L19)</f>
        <v>0</v>
      </c>
      <c r="M20" s="25">
        <f t="shared" ref="M20:O20" si="1">SUM(M14:M19)</f>
        <v>138566</v>
      </c>
      <c r="N20" s="25">
        <f t="shared" si="1"/>
        <v>0</v>
      </c>
      <c r="O20" s="25">
        <f t="shared" si="1"/>
        <v>138566</v>
      </c>
      <c r="Q20">
        <f t="shared" ref="Q20:Q24" si="2">O20/1000000</f>
        <v>0.13856599999999999</v>
      </c>
    </row>
    <row r="21" spans="1:17" ht="64.5" customHeight="1" x14ac:dyDescent="0.25">
      <c r="A21" s="69">
        <v>2</v>
      </c>
      <c r="B21" s="67" t="s">
        <v>26</v>
      </c>
      <c r="C21" s="71" t="s">
        <v>27</v>
      </c>
      <c r="D21" s="73" t="s">
        <v>38</v>
      </c>
      <c r="E21" s="75">
        <v>100</v>
      </c>
      <c r="F21" s="35" t="s">
        <v>39</v>
      </c>
      <c r="G21" s="36">
        <v>1</v>
      </c>
      <c r="H21" s="35" t="s">
        <v>25</v>
      </c>
      <c r="I21" s="63" t="s">
        <v>46</v>
      </c>
      <c r="J21" s="35" t="s">
        <v>34</v>
      </c>
      <c r="K21" s="65" t="s">
        <v>31</v>
      </c>
      <c r="L21" s="38">
        <v>0</v>
      </c>
      <c r="M21" s="44">
        <v>37604</v>
      </c>
      <c r="N21" s="38">
        <v>32663</v>
      </c>
      <c r="O21" s="37">
        <f>N21+M21+L21</f>
        <v>70267</v>
      </c>
    </row>
    <row r="22" spans="1:17" ht="42" customHeight="1" x14ac:dyDescent="0.25">
      <c r="A22" s="70"/>
      <c r="B22" s="68"/>
      <c r="C22" s="72"/>
      <c r="D22" s="74"/>
      <c r="E22" s="76"/>
      <c r="F22" s="59" t="s">
        <v>45</v>
      </c>
      <c r="G22" s="59">
        <v>1</v>
      </c>
      <c r="H22" s="60" t="s">
        <v>24</v>
      </c>
      <c r="I22" s="64"/>
      <c r="J22" s="60" t="s">
        <v>18</v>
      </c>
      <c r="K22" s="66"/>
      <c r="L22" s="61">
        <v>0</v>
      </c>
      <c r="M22" s="62">
        <v>4000</v>
      </c>
      <c r="N22" s="61">
        <v>0</v>
      </c>
      <c r="O22" s="37">
        <f>N22+M22+L22</f>
        <v>4000</v>
      </c>
    </row>
    <row r="23" spans="1:17" ht="15.75" thickBot="1" x14ac:dyDescent="0.3">
      <c r="A23" s="40" t="s">
        <v>29</v>
      </c>
      <c r="B23" s="45"/>
      <c r="C23" s="46"/>
      <c r="D23" s="47"/>
      <c r="E23" s="48"/>
      <c r="F23" s="47"/>
      <c r="G23" s="41"/>
      <c r="H23" s="47"/>
      <c r="I23" s="46"/>
      <c r="J23" s="47"/>
      <c r="K23" s="46"/>
      <c r="L23" s="49">
        <f t="shared" ref="L23:N23" si="3">SUM(L21:L22)</f>
        <v>0</v>
      </c>
      <c r="M23" s="49">
        <f t="shared" si="3"/>
        <v>41604</v>
      </c>
      <c r="N23" s="49">
        <f t="shared" si="3"/>
        <v>32663</v>
      </c>
      <c r="O23" s="49">
        <f>SUM(O21:O22)</f>
        <v>74267</v>
      </c>
      <c r="Q23">
        <f t="shared" si="2"/>
        <v>7.4267E-2</v>
      </c>
    </row>
    <row r="24" spans="1:17" ht="16.5" thickBot="1" x14ac:dyDescent="0.3">
      <c r="A24" s="50"/>
      <c r="B24" s="51" t="s">
        <v>28</v>
      </c>
      <c r="C24" s="52"/>
      <c r="D24" s="53"/>
      <c r="E24" s="54">
        <f>SUM(E14:E23)</f>
        <v>1100</v>
      </c>
      <c r="F24" s="55"/>
      <c r="G24" s="53"/>
      <c r="H24" s="53"/>
      <c r="I24" s="53"/>
      <c r="J24" s="53"/>
      <c r="K24" s="56"/>
      <c r="L24" s="57">
        <f>L23+L20</f>
        <v>0</v>
      </c>
      <c r="M24" s="57">
        <f t="shared" ref="M24:O24" si="4">M23+M20</f>
        <v>180170</v>
      </c>
      <c r="N24" s="57">
        <f t="shared" si="4"/>
        <v>32663</v>
      </c>
      <c r="O24" s="57">
        <f t="shared" si="4"/>
        <v>212833</v>
      </c>
      <c r="Q24">
        <f t="shared" si="2"/>
        <v>0.21283299999999999</v>
      </c>
    </row>
    <row r="25" spans="1:17" x14ac:dyDescent="0.25">
      <c r="L25" s="26"/>
      <c r="M25" s="26"/>
      <c r="N25" s="26"/>
      <c r="O25" s="26"/>
    </row>
  </sheetData>
  <autoFilter ref="A12:N12"/>
  <mergeCells count="31">
    <mergeCell ref="A6:B6"/>
    <mergeCell ref="A3:D3"/>
    <mergeCell ref="A4:D4"/>
    <mergeCell ref="A8:N8"/>
    <mergeCell ref="A9:N9"/>
    <mergeCell ref="L11:O11"/>
    <mergeCell ref="A11:A12"/>
    <mergeCell ref="B11:B12"/>
    <mergeCell ref="I11:I12"/>
    <mergeCell ref="K11:K12"/>
    <mergeCell ref="J11:J12"/>
    <mergeCell ref="C11:C12"/>
    <mergeCell ref="D11:D12"/>
    <mergeCell ref="E11:E12"/>
    <mergeCell ref="G11:G12"/>
    <mergeCell ref="H11:H12"/>
    <mergeCell ref="F11:F12"/>
    <mergeCell ref="E14:E19"/>
    <mergeCell ref="K14:K19"/>
    <mergeCell ref="B14:B19"/>
    <mergeCell ref="A14:A19"/>
    <mergeCell ref="C14:C19"/>
    <mergeCell ref="I14:I19"/>
    <mergeCell ref="D14:D19"/>
    <mergeCell ref="I21:I22"/>
    <mergeCell ref="K21:K22"/>
    <mergeCell ref="B21:B22"/>
    <mergeCell ref="A21:A22"/>
    <mergeCell ref="C21:C22"/>
    <mergeCell ref="D21:D22"/>
    <mergeCell ref="E21:E22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Молчанов Сергей Валерьевич</dc:creator>
  <cp:lastModifiedBy>User</cp:lastModifiedBy>
  <cp:lastPrinted>2018-10-17T07:33:05Z</cp:lastPrinted>
  <dcterms:created xsi:type="dcterms:W3CDTF">2016-11-26T17:01:22Z</dcterms:created>
  <dcterms:modified xsi:type="dcterms:W3CDTF">2019-08-21T09:27:24Z</dcterms:modified>
</cp:coreProperties>
</file>